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<sst xmlns="http://schemas.openxmlformats.org/spreadsheetml/2006/main" count="106" uniqueCount="73">
  <si>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</si>
  <si>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</si>
  <si>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</si>
  <si>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</si>
  <si>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</si>
  <si>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</si>
  <si>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</si>
  <si>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</si>
  <si>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</si>
  <si>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</si>
  <si>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</si>
  <si>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</si>
  <si>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</si>
  <si>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</si>
  <si>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</si>
  <si>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</si>
  <si>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</si>
  <si>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</si>
  <si>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</si>
  <si>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</si>
  <si>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</si>
  <si>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</si>
  <si>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</si>
  <si>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</si>
  <si>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</si>
  <si>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</si>
  <si>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</si>
  <si>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</si>
  <si>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</si>
  <si>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</si>
  <si>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</si>
  <si>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</si>
  <si>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</si>
  <si>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</si>
  <si>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</si>
  <si>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</si>
  <si>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</si>
  <si>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</si>
  <si>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</si>
  <si>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</si>
  <si>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</si>
  <si>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</si>
  <si>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</si>
  <si>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</si>
  <si>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</si>
  <si>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</si>
  <si>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</si>
  <si>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</si>
  <si>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</si>
  <si>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</si>
  <si>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</si>
  <si>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</si>
  <si>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</si>
  <si>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</si>
  <si>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</si>
  <si>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</si>
  <si>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</si>
  <si>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</si>
  <si>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</si>
  <si>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</si>
  <si>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</si>
  <si>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</si>
  <si>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</si>
  <si>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</si>
  <si>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</si>
  <si>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</si>
  <si>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</si>
  <si>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</si>
  <si>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18.02.2016</t>
  </si>
  <si>
    <r>
      <t xml:space="preserve">станом на 18.02.2016р.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</si>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</sst>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2031"/>
        <c:crosses val="autoZero"/>
        <c:auto val="0"/>
        <c:lblOffset val="100"/>
        <c:tickLblSkip val="1"/>
        <c:noMultiLvlLbl val="0"/>
      </c:catAx>
      <c:valAx>
        <c:axId val="1104203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89289"/>
        <c:crosses val="autoZero"/>
        <c:auto val="0"/>
        <c:lblOffset val="100"/>
        <c:tickLblSkip val="1"/>
        <c:noMultiLvlLbl val="0"/>
      </c:catAx>
      <c:valAx>
        <c:axId val="2198928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694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18.02.2016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3685874"/>
        <c:axId val="36301955"/>
      </c:bar3D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01955"/>
        <c:crosses val="autoZero"/>
        <c:auto val="1"/>
        <c:lblOffset val="100"/>
        <c:tickLblSkip val="1"/>
        <c:noMultiLvlLbl val="0"/>
      </c:catAx>
      <c:valAx>
        <c:axId val="36301955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8587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8282140"/>
        <c:axId val="54777213"/>
      </c:bar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77213"/>
        <c:crosses val="autoZero"/>
        <c:auto val="1"/>
        <c:lblOffset val="100"/>
        <c:tickLblSkip val="1"/>
        <c:noMultiLvlLbl val="0"/>
      </c:catAx>
      <c:valAx>
        <c:axId val="54777213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8214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3232870"/>
        <c:axId val="7769239"/>
      </c:bar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32870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814288"/>
        <c:axId val="25328593"/>
      </c:bar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0"/>
        <c:auto val="1"/>
        <c:lblOffset val="100"/>
        <c:tickLblSkip val="1"/>
        <c:noMultiLvlLbl val="0"/>
      </c:catAx>
      <c:valAx>
        <c:axId val="25328593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88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104 106,7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-23 567,2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- 23 541,1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52</v>
      </c>
      <c r="Q1" s="101"/>
      <c r="R1" s="101"/>
      <c r="S1" s="101"/>
      <c r="T1" s="101"/>
      <c r="U1" s="102"/>
    </row>
    <row r="2" spans="1:21" ht="15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60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13">
        <v>0</v>
      </c>
      <c r="T16" s="11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13">
        <v>0</v>
      </c>
      <c r="T17" s="11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13">
        <v>0</v>
      </c>
      <c r="T18" s="11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13">
        <v>0</v>
      </c>
      <c r="T19" s="11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13">
        <v>0</v>
      </c>
      <c r="T20" s="11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13">
        <v>0</v>
      </c>
      <c r="T21" s="11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13">
        <v>0</v>
      </c>
      <c r="T22" s="11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9">
        <f>SUM(S4:S22)</f>
        <v>1</v>
      </c>
      <c r="T23" s="120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42401</v>
      </c>
      <c r="Q28" s="126">
        <f>'[2]січень'!$D$87</f>
        <v>300.92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42401</v>
      </c>
      <c r="Q38" s="124">
        <v>58550.5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62</v>
      </c>
      <c r="Q1" s="101"/>
      <c r="R1" s="101"/>
      <c r="S1" s="101"/>
      <c r="T1" s="101"/>
      <c r="U1" s="102"/>
    </row>
    <row r="2" spans="1:21" ht="15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69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55</v>
      </c>
      <c r="T3" s="11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AVERAGE(L4:L16)</f>
        <v>3191.855384615385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3191.9</v>
      </c>
      <c r="P5" s="91">
        <v>11.65</v>
      </c>
      <c r="Q5" s="45">
        <v>0</v>
      </c>
      <c r="R5" s="50">
        <v>7.8</v>
      </c>
      <c r="S5" s="113">
        <v>0</v>
      </c>
      <c r="T5" s="114"/>
      <c r="U5" s="3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3191.9</v>
      </c>
      <c r="P6" s="92">
        <v>0</v>
      </c>
      <c r="Q6" s="47">
        <v>0</v>
      </c>
      <c r="R6" s="93">
        <v>0</v>
      </c>
      <c r="S6" s="115">
        <v>0</v>
      </c>
      <c r="T6" s="116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3191.9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3191.9</v>
      </c>
      <c r="P8" s="91">
        <v>0</v>
      </c>
      <c r="Q8" s="45">
        <v>0</v>
      </c>
      <c r="R8" s="50">
        <v>7.5</v>
      </c>
      <c r="S8" s="113">
        <v>0</v>
      </c>
      <c r="T8" s="114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3191.9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3191.9</v>
      </c>
      <c r="P10" s="91">
        <v>0</v>
      </c>
      <c r="Q10" s="45">
        <v>0</v>
      </c>
      <c r="R10" s="50">
        <v>0</v>
      </c>
      <c r="S10" s="113">
        <v>1</v>
      </c>
      <c r="T10" s="114"/>
      <c r="U10" s="3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3191.9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3191.9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3191.9</v>
      </c>
      <c r="P13" s="91">
        <v>0</v>
      </c>
      <c r="Q13" s="45">
        <v>0</v>
      </c>
      <c r="R13" s="50">
        <v>120.54</v>
      </c>
      <c r="S13" s="113">
        <v>0</v>
      </c>
      <c r="T13" s="114"/>
      <c r="U13" s="32">
        <f t="shared" si="2"/>
        <v>120.54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3191.9</v>
      </c>
      <c r="P14" s="91">
        <v>0</v>
      </c>
      <c r="Q14" s="45">
        <v>0</v>
      </c>
      <c r="R14" s="49">
        <v>67.05</v>
      </c>
      <c r="S14" s="113">
        <v>0</v>
      </c>
      <c r="T14" s="114"/>
      <c r="U14" s="32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-8.899999999999999</v>
      </c>
      <c r="L15" s="39">
        <v>3118.5</v>
      </c>
      <c r="M15" s="39">
        <v>2230</v>
      </c>
      <c r="N15" s="4">
        <f t="shared" si="1"/>
        <v>1.3984304932735425</v>
      </c>
      <c r="O15" s="2">
        <v>3191.9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42417</v>
      </c>
      <c r="B16" s="45">
        <v>1008.7</v>
      </c>
      <c r="C16" s="65">
        <v>58.5</v>
      </c>
      <c r="D16" s="71">
        <v>10.9</v>
      </c>
      <c r="E16" s="71">
        <v>277.3</v>
      </c>
      <c r="F16" s="89">
        <v>2907</v>
      </c>
      <c r="G16" s="71">
        <v>24.6</v>
      </c>
      <c r="H16" s="71">
        <v>20.5</v>
      </c>
      <c r="I16" s="71">
        <v>0</v>
      </c>
      <c r="J16" s="71">
        <v>0</v>
      </c>
      <c r="K16" s="39">
        <f t="shared" si="0"/>
        <v>84.39999999999955</v>
      </c>
      <c r="L16" s="45">
        <v>4391.9</v>
      </c>
      <c r="M16" s="52">
        <v>2490</v>
      </c>
      <c r="N16" s="4">
        <f>L16/M16</f>
        <v>1.7638152610441766</v>
      </c>
      <c r="O16" s="2">
        <v>3191.9</v>
      </c>
      <c r="P16" s="91">
        <v>138.94</v>
      </c>
      <c r="Q16" s="45">
        <v>0</v>
      </c>
      <c r="R16" s="49">
        <v>0</v>
      </c>
      <c r="S16" s="113">
        <v>0</v>
      </c>
      <c r="T16" s="114"/>
      <c r="U16" s="32">
        <f t="shared" si="2"/>
        <v>138.94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3191.9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3400</v>
      </c>
      <c r="N18" s="4">
        <f t="shared" si="1"/>
        <v>0</v>
      </c>
      <c r="O18" s="2">
        <v>3191.9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3191.9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3191.9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3191.9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3191.9</v>
      </c>
      <c r="P22" s="44"/>
      <c r="Q22" s="49"/>
      <c r="R22" s="50"/>
      <c r="S22" s="113"/>
      <c r="T22" s="114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3191.9</v>
      </c>
      <c r="P23" s="44"/>
      <c r="Q23" s="49"/>
      <c r="R23" s="50"/>
      <c r="S23" s="113"/>
      <c r="T23" s="114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3191.9</v>
      </c>
      <c r="P24" s="44"/>
      <c r="Q24" s="49"/>
      <c r="R24" s="50"/>
      <c r="S24" s="113"/>
      <c r="T24" s="114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20977</v>
      </c>
      <c r="C25" s="87">
        <f t="shared" si="3"/>
        <v>229.7</v>
      </c>
      <c r="D25" s="87">
        <f t="shared" si="3"/>
        <v>256.99999999999994</v>
      </c>
      <c r="E25" s="87">
        <f t="shared" si="3"/>
        <v>2010.95</v>
      </c>
      <c r="F25" s="87">
        <f>SUM(F4:F24)</f>
        <v>15709.300000000001</v>
      </c>
      <c r="G25" s="87">
        <f t="shared" si="3"/>
        <v>485.4</v>
      </c>
      <c r="H25" s="87">
        <f t="shared" si="3"/>
        <v>356.4</v>
      </c>
      <c r="I25" s="88">
        <f t="shared" si="3"/>
        <v>587.05</v>
      </c>
      <c r="J25" s="88">
        <f t="shared" si="3"/>
        <v>192.8</v>
      </c>
      <c r="K25" s="40">
        <f t="shared" si="3"/>
        <v>688.5199999999996</v>
      </c>
      <c r="L25" s="40">
        <f t="shared" si="3"/>
        <v>41494.12</v>
      </c>
      <c r="M25" s="40">
        <f t="shared" si="3"/>
        <v>65061.3</v>
      </c>
      <c r="N25" s="12">
        <f t="shared" si="1"/>
        <v>0.6377696111205894</v>
      </c>
      <c r="O25" s="2"/>
      <c r="P25" s="94">
        <f>SUM(P4:P24)</f>
        <v>150.59</v>
      </c>
      <c r="Q25" s="94">
        <f>SUM(Q4:Q24)</f>
        <v>0</v>
      </c>
      <c r="R25" s="94">
        <f>SUM(R4:R24)</f>
        <v>202.89</v>
      </c>
      <c r="S25" s="119">
        <f>SUM(S4:S24)</f>
        <v>1</v>
      </c>
      <c r="T25" s="120"/>
      <c r="U25" s="94">
        <f>P25+Q25+S25+R25+T25</f>
        <v>354.48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8" t="s">
        <v>35</v>
      </c>
      <c r="Q28" s="118"/>
      <c r="R28" s="118"/>
      <c r="S28" s="118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5" t="s">
        <v>30</v>
      </c>
      <c r="Q29" s="125"/>
      <c r="R29" s="125"/>
      <c r="S29" s="125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22">
        <v>42418</v>
      </c>
      <c r="Q30" s="126">
        <v>60173.93681</v>
      </c>
      <c r="R30" s="126"/>
      <c r="S30" s="126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23"/>
      <c r="Q31" s="126"/>
      <c r="R31" s="126"/>
      <c r="S31" s="126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7" t="s">
        <v>48</v>
      </c>
      <c r="R33" s="128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17" t="s">
        <v>42</v>
      </c>
      <c r="R34" s="117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8" t="s">
        <v>31</v>
      </c>
      <c r="Q38" s="118"/>
      <c r="R38" s="118"/>
      <c r="S38" s="118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1" t="s">
        <v>32</v>
      </c>
      <c r="Q39" s="121"/>
      <c r="R39" s="121"/>
      <c r="S39" s="121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22">
        <v>42418</v>
      </c>
      <c r="Q40" s="124">
        <v>25580.642299999996</v>
      </c>
      <c r="R40" s="124"/>
      <c r="S40" s="124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23"/>
      <c r="Q41" s="124"/>
      <c r="R41" s="124"/>
      <c r="S41" s="124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70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58</v>
      </c>
      <c r="E28" s="143"/>
      <c r="F28" s="144" t="s">
        <v>47</v>
      </c>
      <c r="G28" s="131"/>
      <c r="H28" s="139" t="s">
        <v>57</v>
      </c>
      <c r="I28" s="132"/>
      <c r="J28" s="139"/>
      <c r="K28" s="131"/>
      <c r="L28" s="135" t="s">
        <v>38</v>
      </c>
      <c r="M28" s="136"/>
      <c r="N28" s="137"/>
      <c r="O28" s="129" t="s">
        <v>71</v>
      </c>
      <c r="P28" s="130"/>
    </row>
    <row r="29" spans="1:16" ht="31.5">
      <c r="A29" s="142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лютий!Q40</f>
        <v>25580.642299999996</v>
      </c>
      <c r="B30" s="68">
        <v>1132.4</v>
      </c>
      <c r="C30" s="68">
        <v>173.49</v>
      </c>
      <c r="D30" s="68">
        <v>0</v>
      </c>
      <c r="E30" s="68">
        <v>0.07</v>
      </c>
      <c r="F30" s="68">
        <v>584.85</v>
      </c>
      <c r="G30" s="68">
        <v>485.71</v>
      </c>
      <c r="H30" s="68">
        <v>2</v>
      </c>
      <c r="I30" s="68">
        <v>2</v>
      </c>
      <c r="J30" s="68"/>
      <c r="K30" s="68"/>
      <c r="L30" s="84">
        <v>1719.25</v>
      </c>
      <c r="M30" s="69">
        <v>661.27</v>
      </c>
      <c r="N30" s="70">
        <v>-1057.98</v>
      </c>
      <c r="O30" s="133">
        <f>лютий!Q30</f>
        <v>60173.93681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51190.3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10703.78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28604.81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3306.57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5790.06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392.4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2815.5099999999875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104106.73999999999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9" sqref="D19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2016-02-17T09:55:17Z</cp:lastPrinted>
  <dcterms:created xsi:type="dcterms:W3CDTF">2006-11-30T08:16:02Z</dcterms:created>
  <dcterms:modified xsi:type="dcterms:W3CDTF">2016-02-18T14:18:58Z</dcterms:modified>
  <cp:category/>
  <cp:version/>
  <cp:contentType/>
  <cp:contentStatus/>
</cp:coreProperties>
</file>